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Comparador" sheetId="2" state="visible" r:id="rId2"/>
    <sheet xmlns:r="http://schemas.openxmlformats.org/officeDocument/2006/relationships" name="Lista de la compr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#,##0 &quot;€&quot;"/>
    <numFmt numFmtId="166" formatCode="+#,##0.00 &quot;€&quot;;-#,##0.00 &quot;€&quot;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6B6361"/>
      <sz val="10"/>
    </font>
    <font>
      <name val="Calibri"/>
      <b val="1"/>
      <color rgb="001A1112"/>
      <sz val="13"/>
    </font>
    <font>
      <name val="Calibri"/>
      <color rgb="001A1112"/>
      <sz val="11"/>
    </font>
    <font>
      <name val="Calibri"/>
    </font>
    <font>
      <name val="Calibri"/>
      <color rgb="006B6361"/>
      <sz val="9"/>
    </font>
    <font>
      <name val="Calibri"/>
      <b val="1"/>
      <color rgb="00FFFFFF"/>
    </font>
    <font>
      <name val="Calibri"/>
      <b val="1"/>
      <color rgb="001A1112"/>
      <sz val="11"/>
    </font>
    <font>
      <name val="Calibri"/>
      <b val="1"/>
    </font>
  </fonts>
  <fills count="6">
    <fill>
      <patternFill/>
    </fill>
    <fill>
      <patternFill patternType="gray125"/>
    </fill>
    <fill>
      <patternFill patternType="solid">
        <fgColor rgb="00C8102E"/>
        <bgColor rgb="00C8102E"/>
      </patternFill>
    </fill>
    <fill>
      <patternFill patternType="solid">
        <fgColor rgb="00FFF4C2"/>
        <bgColor rgb="00FFF4C2"/>
      </patternFill>
    </fill>
    <fill>
      <patternFill patternType="solid">
        <fgColor rgb="00ECE8E6"/>
        <bgColor rgb="00ECE8E6"/>
      </patternFill>
    </fill>
    <fill>
      <patternFill patternType="solid">
        <fgColor rgb="001A1112"/>
        <bgColor rgb="001A1112"/>
      </patternFill>
    </fill>
  </fills>
  <borders count="2">
    <border>
      <left/>
      <right/>
      <top/>
      <bottom/>
      <diagonal/>
    </border>
    <border>
      <left style="thin">
        <color rgb="00D3CCC9"/>
      </left>
      <right style="thin">
        <color rgb="00D3CCC9"/>
      </right>
      <top style="thin">
        <color rgb="00D3CCC9"/>
      </top>
      <bottom style="thin">
        <color rgb="00D3CCC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3" borderId="1" pivotButton="0" quotePrefix="0" xfId="0"/>
    <xf numFmtId="0" fontId="5" fillId="4" borderId="1" pivotButton="0" quotePrefix="0" xfId="0"/>
    <xf numFmtId="0" fontId="6" fillId="0" borderId="0" pivotButton="0" quotePrefix="0" xfId="0"/>
    <xf numFmtId="0" fontId="7" fillId="5" borderId="1" applyAlignment="1" pivotButton="0" quotePrefix="0" xfId="0">
      <alignment horizontal="center" vertical="center" wrapText="1"/>
    </xf>
    <xf numFmtId="164" fontId="5" fillId="3" borderId="1" pivotButton="0" quotePrefix="0" xfId="0"/>
    <xf numFmtId="164" fontId="5" fillId="4" borderId="1" pivotButton="0" quotePrefix="0" xfId="0"/>
    <xf numFmtId="0" fontId="8" fillId="0" borderId="0" pivotButton="0" quotePrefix="0" xfId="0"/>
    <xf numFmtId="165" fontId="5" fillId="3" borderId="1" pivotButton="0" quotePrefix="0" xfId="0"/>
    <xf numFmtId="164" fontId="9" fillId="4" borderId="1" pivotButton="0" quotePrefix="0" xfId="0"/>
    <xf numFmtId="166" fontId="9" fillId="4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CEFE0"/>
          <bgColor rgb="00DCEF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34" customHeight="1">
      <c r="A1" s="1" t="inlineStr">
        <is>
          <t>Lista de la compra y precio por kilo</t>
        </is>
      </c>
    </row>
    <row r="2">
      <c r="A2" s="2" t="inlineStr">
        <is>
          <t>El precio de la etiqueta engaña; el precio por kilo, no.</t>
        </is>
      </c>
    </row>
    <row r="4">
      <c r="B4" s="3" t="inlineStr">
        <is>
          <t>Cómo se usa, en 3 minutos</t>
        </is>
      </c>
    </row>
    <row r="6" ht="32" customHeight="1">
      <c r="B6" s="4" t="inlineStr">
        <is>
          <t>1.  En «Comparador», apunta el mismo producto en distintos formatos o tiendas: cantidad, unidad y precio.</t>
        </is>
      </c>
    </row>
    <row r="7" ht="32" customHeight="1">
      <c r="B7" s="4" t="inlineStr">
        <is>
          <t>2.  La hoja calcula el precio por kilo, litro o unidad y marca ✓ el más barato de cada producto.</t>
        </is>
      </c>
    </row>
    <row r="8" ht="32" customHeight="1">
      <c r="B8" s="4" t="inlineStr">
        <is>
          <t>3.  En «Lista de la compra» apunta lo que necesitas, su precio estimado y marca ✓ al comprarlo.</t>
        </is>
      </c>
    </row>
    <row r="9" ht="32" customHeight="1">
      <c r="B9" s="4" t="inlineStr">
        <is>
          <t>4.  Pon tu presupuesto de la semana y comprueba cuánto te sobra o te falta antes de pasar por caja.</t>
        </is>
      </c>
    </row>
    <row r="11">
      <c r="B11" s="3" t="inlineStr">
        <is>
          <t>Los colores</t>
        </is>
      </c>
    </row>
    <row r="12">
      <c r="B12" s="5" t="inlineStr">
        <is>
          <t>Amarillo: lo escribes tú.</t>
        </is>
      </c>
    </row>
    <row r="13">
      <c r="B13" s="6" t="inlineStr">
        <is>
          <t>Gris: se calcula solo, no hace falta tocarlo.</t>
        </is>
      </c>
    </row>
    <row r="15">
      <c r="B15" s="3" t="inlineStr">
        <is>
          <t>Un consejo de descuentocodigos.com</t>
        </is>
      </c>
    </row>
    <row r="16" ht="62" customHeight="1">
      <c r="B16" s="4" t="inlineStr">
        <is>
          <t>El formato grande no siempre es el más barato, y la oferta «de lanzamiento» tampoco. Comparar el precio por kilo en el lineal te lleva diez segundos y, repetido cada semana, se nota.</t>
        </is>
      </c>
    </row>
    <row r="18">
      <c r="B18" s="7" t="inlineStr">
        <is>
          <t>Plantilla gratuita de descuentocodigos.com. Úsala, cámbiala y compártela. Pensada para Excel; también puedes abrirla en Google Sheets.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0" customWidth="1" min="4" max="4"/>
    <col width="12" customWidth="1" min="5" max="5"/>
    <col width="18" customWidth="1" min="6" max="6"/>
    <col width="10" customWidth="1" min="7" max="7"/>
    <col width="18" customWidth="1" min="8" max="8"/>
  </cols>
  <sheetData>
    <row r="1" ht="34" customHeight="1">
      <c r="A1" s="1" t="inlineStr">
        <is>
          <t>Comparador de precio por kilo, litro o unidad</t>
        </is>
      </c>
    </row>
    <row r="2">
      <c r="A2" s="2" t="inlineStr">
        <is>
          <t>Mismo producto en distintos formatos: apunta cada uno en su fila.</t>
        </is>
      </c>
    </row>
    <row r="4">
      <c r="A4" s="8" t="inlineStr">
        <is>
          <t>Producto</t>
        </is>
      </c>
      <c r="B4" s="8" t="inlineStr">
        <is>
          <t>Tienda / formato</t>
        </is>
      </c>
      <c r="C4" s="8" t="inlineStr">
        <is>
          <t>Cantidad</t>
        </is>
      </c>
      <c r="D4" s="8" t="inlineStr">
        <is>
          <t>Unidad</t>
        </is>
      </c>
      <c r="E4" s="8" t="inlineStr">
        <is>
          <t>Precio (€)</t>
        </is>
      </c>
      <c r="F4" s="8" t="inlineStr">
        <is>
          <t>Precio por kg, l o ud</t>
        </is>
      </c>
      <c r="G4" s="8" t="inlineStr">
        <is>
          <t>Medida</t>
        </is>
      </c>
      <c r="H4" s="8" t="inlineStr">
        <is>
          <t>¿El más barato?</t>
        </is>
      </c>
    </row>
    <row r="5">
      <c r="A5" s="5" t="inlineStr">
        <is>
          <t>Arroz</t>
        </is>
      </c>
      <c r="B5" s="5" t="inlineStr">
        <is>
          <t>Marca blanca 1 kg</t>
        </is>
      </c>
      <c r="C5" s="5" t="n">
        <v>1</v>
      </c>
      <c r="D5" s="5" t="inlineStr">
        <is>
          <t>kg</t>
        </is>
      </c>
      <c r="E5" s="9" t="n">
        <v>1.45</v>
      </c>
      <c r="F5" s="10">
        <f>IF(OR(C5="",E5="",D5=""),"",E5/(C5*IF(OR(D5="g",D5="ml"),0.001,1)))</f>
        <v/>
      </c>
      <c r="G5" s="6">
        <f>IF(F5="","",IF(OR(D5="g",D5="kg"),"€/kg",IF(OR(D5="ml",D5="l"),"€/l","€/ud")))</f>
        <v/>
      </c>
      <c r="H5" s="6">
        <f>IF(OR(F5="",A5=""),"",IF(F5=_xlfn.MINIFS($F$5:$F$44,$A$5:$A$44,A5),"✓ más barato",""))</f>
        <v/>
      </c>
    </row>
    <row r="6">
      <c r="A6" s="5" t="inlineStr">
        <is>
          <t>Arroz</t>
        </is>
      </c>
      <c r="B6" s="5" t="inlineStr">
        <is>
          <t>Marca conocida 500 g</t>
        </is>
      </c>
      <c r="C6" s="5" t="n">
        <v>500</v>
      </c>
      <c r="D6" s="5" t="inlineStr">
        <is>
          <t>g</t>
        </is>
      </c>
      <c r="E6" s="9" t="n">
        <v>1.1</v>
      </c>
      <c r="F6" s="10">
        <f>IF(OR(C6="",E6="",D6=""),"",E6/(C6*IF(OR(D6="g",D6="ml"),0.001,1)))</f>
        <v/>
      </c>
      <c r="G6" s="6">
        <f>IF(F6="","",IF(OR(D6="g",D6="kg"),"€/kg",IF(OR(D6="ml",D6="l"),"€/l","€/ud")))</f>
        <v/>
      </c>
      <c r="H6" s="6">
        <f>IF(OR(F6="",A6=""),"",IF(F6=_xlfn.MINIFS($F$5:$F$44,$A$5:$A$44,A6),"✓ más barato",""))</f>
        <v/>
      </c>
    </row>
    <row r="7">
      <c r="A7" s="5" t="inlineStr">
        <is>
          <t>Aceite de oliva</t>
        </is>
      </c>
      <c r="B7" s="5" t="inlineStr">
        <is>
          <t>Botella 1 l</t>
        </is>
      </c>
      <c r="C7" s="5" t="n">
        <v>1</v>
      </c>
      <c r="D7" s="5" t="inlineStr">
        <is>
          <t>l</t>
        </is>
      </c>
      <c r="E7" s="9" t="n">
        <v>9.5</v>
      </c>
      <c r="F7" s="10">
        <f>IF(OR(C7="",E7="",D7=""),"",E7/(C7*IF(OR(D7="g",D7="ml"),0.001,1)))</f>
        <v/>
      </c>
      <c r="G7" s="6">
        <f>IF(F7="","",IF(OR(D7="g",D7="kg"),"€/kg",IF(OR(D7="ml",D7="l"),"€/l","€/ud")))</f>
        <v/>
      </c>
      <c r="H7" s="6">
        <f>IF(OR(F7="",A7=""),"",IF(F7=_xlfn.MINIFS($F$5:$F$44,$A$5:$A$44,A7),"✓ más barato",""))</f>
        <v/>
      </c>
    </row>
    <row r="8">
      <c r="A8" s="5" t="inlineStr">
        <is>
          <t>Aceite de oliva</t>
        </is>
      </c>
      <c r="B8" s="5" t="inlineStr">
        <is>
          <t>Garrafa 5 l</t>
        </is>
      </c>
      <c r="C8" s="5" t="n">
        <v>5</v>
      </c>
      <c r="D8" s="5" t="inlineStr">
        <is>
          <t>l</t>
        </is>
      </c>
      <c r="E8" s="9" t="n">
        <v>40</v>
      </c>
      <c r="F8" s="10">
        <f>IF(OR(C8="",E8="",D8=""),"",E8/(C8*IF(OR(D8="g",D8="ml"),0.001,1)))</f>
        <v/>
      </c>
      <c r="G8" s="6">
        <f>IF(F8="","",IF(OR(D8="g",D8="kg"),"€/kg",IF(OR(D8="ml",D8="l"),"€/l","€/ud")))</f>
        <v/>
      </c>
      <c r="H8" s="6">
        <f>IF(OR(F8="",A8=""),"",IF(F8=_xlfn.MINIFS($F$5:$F$44,$A$5:$A$44,A8),"✓ más barato",""))</f>
        <v/>
      </c>
    </row>
    <row r="9">
      <c r="A9" s="5" t="n"/>
      <c r="B9" s="5" t="n"/>
      <c r="C9" s="5" t="n"/>
      <c r="D9" s="5" t="n"/>
      <c r="E9" s="9" t="n"/>
      <c r="F9" s="10">
        <f>IF(OR(C9="",E9="",D9=""),"",E9/(C9*IF(OR(D9="g",D9="ml"),0.001,1)))</f>
        <v/>
      </c>
      <c r="G9" s="6">
        <f>IF(F9="","",IF(OR(D9="g",D9="kg"),"€/kg",IF(OR(D9="ml",D9="l"),"€/l","€/ud")))</f>
        <v/>
      </c>
      <c r="H9" s="6">
        <f>IF(OR(F9="",A9=""),"",IF(F9=_xlfn.MINIFS($F$5:$F$44,$A$5:$A$44,A9),"✓ más barato",""))</f>
        <v/>
      </c>
    </row>
    <row r="10">
      <c r="A10" s="5" t="n"/>
      <c r="B10" s="5" t="n"/>
      <c r="C10" s="5" t="n"/>
      <c r="D10" s="5" t="n"/>
      <c r="E10" s="9" t="n"/>
      <c r="F10" s="10">
        <f>IF(OR(C10="",E10="",D10=""),"",E10/(C10*IF(OR(D10="g",D10="ml"),0.001,1)))</f>
        <v/>
      </c>
      <c r="G10" s="6">
        <f>IF(F10="","",IF(OR(D10="g",D10="kg"),"€/kg",IF(OR(D10="ml",D10="l"),"€/l","€/ud")))</f>
        <v/>
      </c>
      <c r="H10" s="6">
        <f>IF(OR(F10="",A10=""),"",IF(F10=_xlfn.MINIFS($F$5:$F$44,$A$5:$A$44,A10),"✓ más barato",""))</f>
        <v/>
      </c>
    </row>
    <row r="11">
      <c r="A11" s="5" t="n"/>
      <c r="B11" s="5" t="n"/>
      <c r="C11" s="5" t="n"/>
      <c r="D11" s="5" t="n"/>
      <c r="E11" s="9" t="n"/>
      <c r="F11" s="10">
        <f>IF(OR(C11="",E11="",D11=""),"",E11/(C11*IF(OR(D11="g",D11="ml"),0.001,1)))</f>
        <v/>
      </c>
      <c r="G11" s="6">
        <f>IF(F11="","",IF(OR(D11="g",D11="kg"),"€/kg",IF(OR(D11="ml",D11="l"),"€/l","€/ud")))</f>
        <v/>
      </c>
      <c r="H11" s="6">
        <f>IF(OR(F11="",A11=""),"",IF(F11=_xlfn.MINIFS($F$5:$F$44,$A$5:$A$44,A11),"✓ más barato",""))</f>
        <v/>
      </c>
    </row>
    <row r="12">
      <c r="A12" s="5" t="n"/>
      <c r="B12" s="5" t="n"/>
      <c r="C12" s="5" t="n"/>
      <c r="D12" s="5" t="n"/>
      <c r="E12" s="9" t="n"/>
      <c r="F12" s="10">
        <f>IF(OR(C12="",E12="",D12=""),"",E12/(C12*IF(OR(D12="g",D12="ml"),0.001,1)))</f>
        <v/>
      </c>
      <c r="G12" s="6">
        <f>IF(F12="","",IF(OR(D12="g",D12="kg"),"€/kg",IF(OR(D12="ml",D12="l"),"€/l","€/ud")))</f>
        <v/>
      </c>
      <c r="H12" s="6">
        <f>IF(OR(F12="",A12=""),"",IF(F12=_xlfn.MINIFS($F$5:$F$44,$A$5:$A$44,A12),"✓ más barato",""))</f>
        <v/>
      </c>
    </row>
    <row r="13">
      <c r="A13" s="5" t="n"/>
      <c r="B13" s="5" t="n"/>
      <c r="C13" s="5" t="n"/>
      <c r="D13" s="5" t="n"/>
      <c r="E13" s="9" t="n"/>
      <c r="F13" s="10">
        <f>IF(OR(C13="",E13="",D13=""),"",E13/(C13*IF(OR(D13="g",D13="ml"),0.001,1)))</f>
        <v/>
      </c>
      <c r="G13" s="6">
        <f>IF(F13="","",IF(OR(D13="g",D13="kg"),"€/kg",IF(OR(D13="ml",D13="l"),"€/l","€/ud")))</f>
        <v/>
      </c>
      <c r="H13" s="6">
        <f>IF(OR(F13="",A13=""),"",IF(F13=_xlfn.MINIFS($F$5:$F$44,$A$5:$A$44,A13),"✓ más barato",""))</f>
        <v/>
      </c>
    </row>
    <row r="14">
      <c r="A14" s="5" t="n"/>
      <c r="B14" s="5" t="n"/>
      <c r="C14" s="5" t="n"/>
      <c r="D14" s="5" t="n"/>
      <c r="E14" s="9" t="n"/>
      <c r="F14" s="10">
        <f>IF(OR(C14="",E14="",D14=""),"",E14/(C14*IF(OR(D14="g",D14="ml"),0.001,1)))</f>
        <v/>
      </c>
      <c r="G14" s="6">
        <f>IF(F14="","",IF(OR(D14="g",D14="kg"),"€/kg",IF(OR(D14="ml",D14="l"),"€/l","€/ud")))</f>
        <v/>
      </c>
      <c r="H14" s="6">
        <f>IF(OR(F14="",A14=""),"",IF(F14=_xlfn.MINIFS($F$5:$F$44,$A$5:$A$44,A14),"✓ más barato",""))</f>
        <v/>
      </c>
    </row>
    <row r="15">
      <c r="A15" s="5" t="n"/>
      <c r="B15" s="5" t="n"/>
      <c r="C15" s="5" t="n"/>
      <c r="D15" s="5" t="n"/>
      <c r="E15" s="9" t="n"/>
      <c r="F15" s="10">
        <f>IF(OR(C15="",E15="",D15=""),"",E15/(C15*IF(OR(D15="g",D15="ml"),0.001,1)))</f>
        <v/>
      </c>
      <c r="G15" s="6">
        <f>IF(F15="","",IF(OR(D15="g",D15="kg"),"€/kg",IF(OR(D15="ml",D15="l"),"€/l","€/ud")))</f>
        <v/>
      </c>
      <c r="H15" s="6">
        <f>IF(OR(F15="",A15=""),"",IF(F15=_xlfn.MINIFS($F$5:$F$44,$A$5:$A$44,A15),"✓ más barato",""))</f>
        <v/>
      </c>
    </row>
    <row r="16">
      <c r="A16" s="5" t="n"/>
      <c r="B16" s="5" t="n"/>
      <c r="C16" s="5" t="n"/>
      <c r="D16" s="5" t="n"/>
      <c r="E16" s="9" t="n"/>
      <c r="F16" s="10">
        <f>IF(OR(C16="",E16="",D16=""),"",E16/(C16*IF(OR(D16="g",D16="ml"),0.001,1)))</f>
        <v/>
      </c>
      <c r="G16" s="6">
        <f>IF(F16="","",IF(OR(D16="g",D16="kg"),"€/kg",IF(OR(D16="ml",D16="l"),"€/l","€/ud")))</f>
        <v/>
      </c>
      <c r="H16" s="6">
        <f>IF(OR(F16="",A16=""),"",IF(F16=_xlfn.MINIFS($F$5:$F$44,$A$5:$A$44,A16),"✓ más barato",""))</f>
        <v/>
      </c>
    </row>
    <row r="17">
      <c r="A17" s="5" t="n"/>
      <c r="B17" s="5" t="n"/>
      <c r="C17" s="5" t="n"/>
      <c r="D17" s="5" t="n"/>
      <c r="E17" s="9" t="n"/>
      <c r="F17" s="10">
        <f>IF(OR(C17="",E17="",D17=""),"",E17/(C17*IF(OR(D17="g",D17="ml"),0.001,1)))</f>
        <v/>
      </c>
      <c r="G17" s="6">
        <f>IF(F17="","",IF(OR(D17="g",D17="kg"),"€/kg",IF(OR(D17="ml",D17="l"),"€/l","€/ud")))</f>
        <v/>
      </c>
      <c r="H17" s="6">
        <f>IF(OR(F17="",A17=""),"",IF(F17=_xlfn.MINIFS($F$5:$F$44,$A$5:$A$44,A17),"✓ más barato",""))</f>
        <v/>
      </c>
    </row>
    <row r="18">
      <c r="A18" s="5" t="n"/>
      <c r="B18" s="5" t="n"/>
      <c r="C18" s="5" t="n"/>
      <c r="D18" s="5" t="n"/>
      <c r="E18" s="9" t="n"/>
      <c r="F18" s="10">
        <f>IF(OR(C18="",E18="",D18=""),"",E18/(C18*IF(OR(D18="g",D18="ml"),0.001,1)))</f>
        <v/>
      </c>
      <c r="G18" s="6">
        <f>IF(F18="","",IF(OR(D18="g",D18="kg"),"€/kg",IF(OR(D18="ml",D18="l"),"€/l","€/ud")))</f>
        <v/>
      </c>
      <c r="H18" s="6">
        <f>IF(OR(F18="",A18=""),"",IF(F18=_xlfn.MINIFS($F$5:$F$44,$A$5:$A$44,A18),"✓ más barato",""))</f>
        <v/>
      </c>
    </row>
    <row r="19">
      <c r="A19" s="5" t="n"/>
      <c r="B19" s="5" t="n"/>
      <c r="C19" s="5" t="n"/>
      <c r="D19" s="5" t="n"/>
      <c r="E19" s="9" t="n"/>
      <c r="F19" s="10">
        <f>IF(OR(C19="",E19="",D19=""),"",E19/(C19*IF(OR(D19="g",D19="ml"),0.001,1)))</f>
        <v/>
      </c>
      <c r="G19" s="6">
        <f>IF(F19="","",IF(OR(D19="g",D19="kg"),"€/kg",IF(OR(D19="ml",D19="l"),"€/l","€/ud")))</f>
        <v/>
      </c>
      <c r="H19" s="6">
        <f>IF(OR(F19="",A19=""),"",IF(F19=_xlfn.MINIFS($F$5:$F$44,$A$5:$A$44,A19),"✓ más barato",""))</f>
        <v/>
      </c>
    </row>
    <row r="20">
      <c r="A20" s="5" t="n"/>
      <c r="B20" s="5" t="n"/>
      <c r="C20" s="5" t="n"/>
      <c r="D20" s="5" t="n"/>
      <c r="E20" s="9" t="n"/>
      <c r="F20" s="10">
        <f>IF(OR(C20="",E20="",D20=""),"",E20/(C20*IF(OR(D20="g",D20="ml"),0.001,1)))</f>
        <v/>
      </c>
      <c r="G20" s="6">
        <f>IF(F20="","",IF(OR(D20="g",D20="kg"),"€/kg",IF(OR(D20="ml",D20="l"),"€/l","€/ud")))</f>
        <v/>
      </c>
      <c r="H20" s="6">
        <f>IF(OR(F20="",A20=""),"",IF(F20=_xlfn.MINIFS($F$5:$F$44,$A$5:$A$44,A20),"✓ más barato",""))</f>
        <v/>
      </c>
    </row>
    <row r="21">
      <c r="A21" s="5" t="n"/>
      <c r="B21" s="5" t="n"/>
      <c r="C21" s="5" t="n"/>
      <c r="D21" s="5" t="n"/>
      <c r="E21" s="9" t="n"/>
      <c r="F21" s="10">
        <f>IF(OR(C21="",E21="",D21=""),"",E21/(C21*IF(OR(D21="g",D21="ml"),0.001,1)))</f>
        <v/>
      </c>
      <c r="G21" s="6">
        <f>IF(F21="","",IF(OR(D21="g",D21="kg"),"€/kg",IF(OR(D21="ml",D21="l"),"€/l","€/ud")))</f>
        <v/>
      </c>
      <c r="H21" s="6">
        <f>IF(OR(F21="",A21=""),"",IF(F21=_xlfn.MINIFS($F$5:$F$44,$A$5:$A$44,A21),"✓ más barato",""))</f>
        <v/>
      </c>
    </row>
    <row r="22">
      <c r="A22" s="5" t="n"/>
      <c r="B22" s="5" t="n"/>
      <c r="C22" s="5" t="n"/>
      <c r="D22" s="5" t="n"/>
      <c r="E22" s="9" t="n"/>
      <c r="F22" s="10">
        <f>IF(OR(C22="",E22="",D22=""),"",E22/(C22*IF(OR(D22="g",D22="ml"),0.001,1)))</f>
        <v/>
      </c>
      <c r="G22" s="6">
        <f>IF(F22="","",IF(OR(D22="g",D22="kg"),"€/kg",IF(OR(D22="ml",D22="l"),"€/l","€/ud")))</f>
        <v/>
      </c>
      <c r="H22" s="6">
        <f>IF(OR(F22="",A22=""),"",IF(F22=_xlfn.MINIFS($F$5:$F$44,$A$5:$A$44,A22),"✓ más barato",""))</f>
        <v/>
      </c>
    </row>
    <row r="23">
      <c r="A23" s="5" t="n"/>
      <c r="B23" s="5" t="n"/>
      <c r="C23" s="5" t="n"/>
      <c r="D23" s="5" t="n"/>
      <c r="E23" s="9" t="n"/>
      <c r="F23" s="10">
        <f>IF(OR(C23="",E23="",D23=""),"",E23/(C23*IF(OR(D23="g",D23="ml"),0.001,1)))</f>
        <v/>
      </c>
      <c r="G23" s="6">
        <f>IF(F23="","",IF(OR(D23="g",D23="kg"),"€/kg",IF(OR(D23="ml",D23="l"),"€/l","€/ud")))</f>
        <v/>
      </c>
      <c r="H23" s="6">
        <f>IF(OR(F23="",A23=""),"",IF(F23=_xlfn.MINIFS($F$5:$F$44,$A$5:$A$44,A23),"✓ más barato",""))</f>
        <v/>
      </c>
    </row>
    <row r="24">
      <c r="A24" s="5" t="n"/>
      <c r="B24" s="5" t="n"/>
      <c r="C24" s="5" t="n"/>
      <c r="D24" s="5" t="n"/>
      <c r="E24" s="9" t="n"/>
      <c r="F24" s="10">
        <f>IF(OR(C24="",E24="",D24=""),"",E24/(C24*IF(OR(D24="g",D24="ml"),0.001,1)))</f>
        <v/>
      </c>
      <c r="G24" s="6">
        <f>IF(F24="","",IF(OR(D24="g",D24="kg"),"€/kg",IF(OR(D24="ml",D24="l"),"€/l","€/ud")))</f>
        <v/>
      </c>
      <c r="H24" s="6">
        <f>IF(OR(F24="",A24=""),"",IF(F24=_xlfn.MINIFS($F$5:$F$44,$A$5:$A$44,A24),"✓ más barato",""))</f>
        <v/>
      </c>
    </row>
    <row r="25">
      <c r="A25" s="5" t="n"/>
      <c r="B25" s="5" t="n"/>
      <c r="C25" s="5" t="n"/>
      <c r="D25" s="5" t="n"/>
      <c r="E25" s="9" t="n"/>
      <c r="F25" s="10">
        <f>IF(OR(C25="",E25="",D25=""),"",E25/(C25*IF(OR(D25="g",D25="ml"),0.001,1)))</f>
        <v/>
      </c>
      <c r="G25" s="6">
        <f>IF(F25="","",IF(OR(D25="g",D25="kg"),"€/kg",IF(OR(D25="ml",D25="l"),"€/l","€/ud")))</f>
        <v/>
      </c>
      <c r="H25" s="6">
        <f>IF(OR(F25="",A25=""),"",IF(F25=_xlfn.MINIFS($F$5:$F$44,$A$5:$A$44,A25),"✓ más barato",""))</f>
        <v/>
      </c>
    </row>
    <row r="26">
      <c r="A26" s="5" t="n"/>
      <c r="B26" s="5" t="n"/>
      <c r="C26" s="5" t="n"/>
      <c r="D26" s="5" t="n"/>
      <c r="E26" s="9" t="n"/>
      <c r="F26" s="10">
        <f>IF(OR(C26="",E26="",D26=""),"",E26/(C26*IF(OR(D26="g",D26="ml"),0.001,1)))</f>
        <v/>
      </c>
      <c r="G26" s="6">
        <f>IF(F26="","",IF(OR(D26="g",D26="kg"),"€/kg",IF(OR(D26="ml",D26="l"),"€/l","€/ud")))</f>
        <v/>
      </c>
      <c r="H26" s="6">
        <f>IF(OR(F26="",A26=""),"",IF(F26=_xlfn.MINIFS($F$5:$F$44,$A$5:$A$44,A26),"✓ más barato",""))</f>
        <v/>
      </c>
    </row>
    <row r="27">
      <c r="A27" s="5" t="n"/>
      <c r="B27" s="5" t="n"/>
      <c r="C27" s="5" t="n"/>
      <c r="D27" s="5" t="n"/>
      <c r="E27" s="9" t="n"/>
      <c r="F27" s="10">
        <f>IF(OR(C27="",E27="",D27=""),"",E27/(C27*IF(OR(D27="g",D27="ml"),0.001,1)))</f>
        <v/>
      </c>
      <c r="G27" s="6">
        <f>IF(F27="","",IF(OR(D27="g",D27="kg"),"€/kg",IF(OR(D27="ml",D27="l"),"€/l","€/ud")))</f>
        <v/>
      </c>
      <c r="H27" s="6">
        <f>IF(OR(F27="",A27=""),"",IF(F27=_xlfn.MINIFS($F$5:$F$44,$A$5:$A$44,A27),"✓ más barato",""))</f>
        <v/>
      </c>
    </row>
    <row r="28">
      <c r="A28" s="5" t="n"/>
      <c r="B28" s="5" t="n"/>
      <c r="C28" s="5" t="n"/>
      <c r="D28" s="5" t="n"/>
      <c r="E28" s="9" t="n"/>
      <c r="F28" s="10">
        <f>IF(OR(C28="",E28="",D28=""),"",E28/(C28*IF(OR(D28="g",D28="ml"),0.001,1)))</f>
        <v/>
      </c>
      <c r="G28" s="6">
        <f>IF(F28="","",IF(OR(D28="g",D28="kg"),"€/kg",IF(OR(D28="ml",D28="l"),"€/l","€/ud")))</f>
        <v/>
      </c>
      <c r="H28" s="6">
        <f>IF(OR(F28="",A28=""),"",IF(F28=_xlfn.MINIFS($F$5:$F$44,$A$5:$A$44,A28),"✓ más barato",""))</f>
        <v/>
      </c>
    </row>
    <row r="29">
      <c r="A29" s="5" t="n"/>
      <c r="B29" s="5" t="n"/>
      <c r="C29" s="5" t="n"/>
      <c r="D29" s="5" t="n"/>
      <c r="E29" s="9" t="n"/>
      <c r="F29" s="10">
        <f>IF(OR(C29="",E29="",D29=""),"",E29/(C29*IF(OR(D29="g",D29="ml"),0.001,1)))</f>
        <v/>
      </c>
      <c r="G29" s="6">
        <f>IF(F29="","",IF(OR(D29="g",D29="kg"),"€/kg",IF(OR(D29="ml",D29="l"),"€/l","€/ud")))</f>
        <v/>
      </c>
      <c r="H29" s="6">
        <f>IF(OR(F29="",A29=""),"",IF(F29=_xlfn.MINIFS($F$5:$F$44,$A$5:$A$44,A29),"✓ más barato",""))</f>
        <v/>
      </c>
    </row>
    <row r="30">
      <c r="A30" s="5" t="n"/>
      <c r="B30" s="5" t="n"/>
      <c r="C30" s="5" t="n"/>
      <c r="D30" s="5" t="n"/>
      <c r="E30" s="9" t="n"/>
      <c r="F30" s="10">
        <f>IF(OR(C30="",E30="",D30=""),"",E30/(C30*IF(OR(D30="g",D30="ml"),0.001,1)))</f>
        <v/>
      </c>
      <c r="G30" s="6">
        <f>IF(F30="","",IF(OR(D30="g",D30="kg"),"€/kg",IF(OR(D30="ml",D30="l"),"€/l","€/ud")))</f>
        <v/>
      </c>
      <c r="H30" s="6">
        <f>IF(OR(F30="",A30=""),"",IF(F30=_xlfn.MINIFS($F$5:$F$44,$A$5:$A$44,A30),"✓ más barato",""))</f>
        <v/>
      </c>
    </row>
    <row r="31">
      <c r="A31" s="5" t="n"/>
      <c r="B31" s="5" t="n"/>
      <c r="C31" s="5" t="n"/>
      <c r="D31" s="5" t="n"/>
      <c r="E31" s="9" t="n"/>
      <c r="F31" s="10">
        <f>IF(OR(C31="",E31="",D31=""),"",E31/(C31*IF(OR(D31="g",D31="ml"),0.001,1)))</f>
        <v/>
      </c>
      <c r="G31" s="6">
        <f>IF(F31="","",IF(OR(D31="g",D31="kg"),"€/kg",IF(OR(D31="ml",D31="l"),"€/l","€/ud")))</f>
        <v/>
      </c>
      <c r="H31" s="6">
        <f>IF(OR(F31="",A31=""),"",IF(F31=_xlfn.MINIFS($F$5:$F$44,$A$5:$A$44,A31),"✓ más barato",""))</f>
        <v/>
      </c>
    </row>
    <row r="32">
      <c r="A32" s="5" t="n"/>
      <c r="B32" s="5" t="n"/>
      <c r="C32" s="5" t="n"/>
      <c r="D32" s="5" t="n"/>
      <c r="E32" s="9" t="n"/>
      <c r="F32" s="10">
        <f>IF(OR(C32="",E32="",D32=""),"",E32/(C32*IF(OR(D32="g",D32="ml"),0.001,1)))</f>
        <v/>
      </c>
      <c r="G32" s="6">
        <f>IF(F32="","",IF(OR(D32="g",D32="kg"),"€/kg",IF(OR(D32="ml",D32="l"),"€/l","€/ud")))</f>
        <v/>
      </c>
      <c r="H32" s="6">
        <f>IF(OR(F32="",A32=""),"",IF(F32=_xlfn.MINIFS($F$5:$F$44,$A$5:$A$44,A32),"✓ más barato",""))</f>
        <v/>
      </c>
    </row>
    <row r="33">
      <c r="A33" s="5" t="n"/>
      <c r="B33" s="5" t="n"/>
      <c r="C33" s="5" t="n"/>
      <c r="D33" s="5" t="n"/>
      <c r="E33" s="9" t="n"/>
      <c r="F33" s="10">
        <f>IF(OR(C33="",E33="",D33=""),"",E33/(C33*IF(OR(D33="g",D33="ml"),0.001,1)))</f>
        <v/>
      </c>
      <c r="G33" s="6">
        <f>IF(F33="","",IF(OR(D33="g",D33="kg"),"€/kg",IF(OR(D33="ml",D33="l"),"€/l","€/ud")))</f>
        <v/>
      </c>
      <c r="H33" s="6">
        <f>IF(OR(F33="",A33=""),"",IF(F33=_xlfn.MINIFS($F$5:$F$44,$A$5:$A$44,A33),"✓ más barato",""))</f>
        <v/>
      </c>
    </row>
    <row r="34">
      <c r="A34" s="5" t="n"/>
      <c r="B34" s="5" t="n"/>
      <c r="C34" s="5" t="n"/>
      <c r="D34" s="5" t="n"/>
      <c r="E34" s="9" t="n"/>
      <c r="F34" s="10">
        <f>IF(OR(C34="",E34="",D34=""),"",E34/(C34*IF(OR(D34="g",D34="ml"),0.001,1)))</f>
        <v/>
      </c>
      <c r="G34" s="6">
        <f>IF(F34="","",IF(OR(D34="g",D34="kg"),"€/kg",IF(OR(D34="ml",D34="l"),"€/l","€/ud")))</f>
        <v/>
      </c>
      <c r="H34" s="6">
        <f>IF(OR(F34="",A34=""),"",IF(F34=_xlfn.MINIFS($F$5:$F$44,$A$5:$A$44,A34),"✓ más barato",""))</f>
        <v/>
      </c>
    </row>
    <row r="35">
      <c r="A35" s="5" t="n"/>
      <c r="B35" s="5" t="n"/>
      <c r="C35" s="5" t="n"/>
      <c r="D35" s="5" t="n"/>
      <c r="E35" s="9" t="n"/>
      <c r="F35" s="10">
        <f>IF(OR(C35="",E35="",D35=""),"",E35/(C35*IF(OR(D35="g",D35="ml"),0.001,1)))</f>
        <v/>
      </c>
      <c r="G35" s="6">
        <f>IF(F35="","",IF(OR(D35="g",D35="kg"),"€/kg",IF(OR(D35="ml",D35="l"),"€/l","€/ud")))</f>
        <v/>
      </c>
      <c r="H35" s="6">
        <f>IF(OR(F35="",A35=""),"",IF(F35=_xlfn.MINIFS($F$5:$F$44,$A$5:$A$44,A35),"✓ más barato",""))</f>
        <v/>
      </c>
    </row>
    <row r="36">
      <c r="A36" s="5" t="n"/>
      <c r="B36" s="5" t="n"/>
      <c r="C36" s="5" t="n"/>
      <c r="D36" s="5" t="n"/>
      <c r="E36" s="9" t="n"/>
      <c r="F36" s="10">
        <f>IF(OR(C36="",E36="",D36=""),"",E36/(C36*IF(OR(D36="g",D36="ml"),0.001,1)))</f>
        <v/>
      </c>
      <c r="G36" s="6">
        <f>IF(F36="","",IF(OR(D36="g",D36="kg"),"€/kg",IF(OR(D36="ml",D36="l"),"€/l","€/ud")))</f>
        <v/>
      </c>
      <c r="H36" s="6">
        <f>IF(OR(F36="",A36=""),"",IF(F36=_xlfn.MINIFS($F$5:$F$44,$A$5:$A$44,A36),"✓ más barato",""))</f>
        <v/>
      </c>
    </row>
    <row r="37">
      <c r="A37" s="5" t="n"/>
      <c r="B37" s="5" t="n"/>
      <c r="C37" s="5" t="n"/>
      <c r="D37" s="5" t="n"/>
      <c r="E37" s="9" t="n"/>
      <c r="F37" s="10">
        <f>IF(OR(C37="",E37="",D37=""),"",E37/(C37*IF(OR(D37="g",D37="ml"),0.001,1)))</f>
        <v/>
      </c>
      <c r="G37" s="6">
        <f>IF(F37="","",IF(OR(D37="g",D37="kg"),"€/kg",IF(OR(D37="ml",D37="l"),"€/l","€/ud")))</f>
        <v/>
      </c>
      <c r="H37" s="6">
        <f>IF(OR(F37="",A37=""),"",IF(F37=_xlfn.MINIFS($F$5:$F$44,$A$5:$A$44,A37),"✓ más barato",""))</f>
        <v/>
      </c>
    </row>
    <row r="38">
      <c r="A38" s="5" t="n"/>
      <c r="B38" s="5" t="n"/>
      <c r="C38" s="5" t="n"/>
      <c r="D38" s="5" t="n"/>
      <c r="E38" s="9" t="n"/>
      <c r="F38" s="10">
        <f>IF(OR(C38="",E38="",D38=""),"",E38/(C38*IF(OR(D38="g",D38="ml"),0.001,1)))</f>
        <v/>
      </c>
      <c r="G38" s="6">
        <f>IF(F38="","",IF(OR(D38="g",D38="kg"),"€/kg",IF(OR(D38="ml",D38="l"),"€/l","€/ud")))</f>
        <v/>
      </c>
      <c r="H38" s="6">
        <f>IF(OR(F38="",A38=""),"",IF(F38=_xlfn.MINIFS($F$5:$F$44,$A$5:$A$44,A38),"✓ más barato",""))</f>
        <v/>
      </c>
    </row>
    <row r="39">
      <c r="A39" s="5" t="n"/>
      <c r="B39" s="5" t="n"/>
      <c r="C39" s="5" t="n"/>
      <c r="D39" s="5" t="n"/>
      <c r="E39" s="9" t="n"/>
      <c r="F39" s="10">
        <f>IF(OR(C39="",E39="",D39=""),"",E39/(C39*IF(OR(D39="g",D39="ml"),0.001,1)))</f>
        <v/>
      </c>
      <c r="G39" s="6">
        <f>IF(F39="","",IF(OR(D39="g",D39="kg"),"€/kg",IF(OR(D39="ml",D39="l"),"€/l","€/ud")))</f>
        <v/>
      </c>
      <c r="H39" s="6">
        <f>IF(OR(F39="",A39=""),"",IF(F39=_xlfn.MINIFS($F$5:$F$44,$A$5:$A$44,A39),"✓ más barato",""))</f>
        <v/>
      </c>
    </row>
    <row r="40">
      <c r="A40" s="5" t="n"/>
      <c r="B40" s="5" t="n"/>
      <c r="C40" s="5" t="n"/>
      <c r="D40" s="5" t="n"/>
      <c r="E40" s="9" t="n"/>
      <c r="F40" s="10">
        <f>IF(OR(C40="",E40="",D40=""),"",E40/(C40*IF(OR(D40="g",D40="ml"),0.001,1)))</f>
        <v/>
      </c>
      <c r="G40" s="6">
        <f>IF(F40="","",IF(OR(D40="g",D40="kg"),"€/kg",IF(OR(D40="ml",D40="l"),"€/l","€/ud")))</f>
        <v/>
      </c>
      <c r="H40" s="6">
        <f>IF(OR(F40="",A40=""),"",IF(F40=_xlfn.MINIFS($F$5:$F$44,$A$5:$A$44,A40),"✓ más barato",""))</f>
        <v/>
      </c>
    </row>
    <row r="41">
      <c r="A41" s="5" t="n"/>
      <c r="B41" s="5" t="n"/>
      <c r="C41" s="5" t="n"/>
      <c r="D41" s="5" t="n"/>
      <c r="E41" s="9" t="n"/>
      <c r="F41" s="10">
        <f>IF(OR(C41="",E41="",D41=""),"",E41/(C41*IF(OR(D41="g",D41="ml"),0.001,1)))</f>
        <v/>
      </c>
      <c r="G41" s="6">
        <f>IF(F41="","",IF(OR(D41="g",D41="kg"),"€/kg",IF(OR(D41="ml",D41="l"),"€/l","€/ud")))</f>
        <v/>
      </c>
      <c r="H41" s="6">
        <f>IF(OR(F41="",A41=""),"",IF(F41=_xlfn.MINIFS($F$5:$F$44,$A$5:$A$44,A41),"✓ más barato",""))</f>
        <v/>
      </c>
    </row>
    <row r="42">
      <c r="A42" s="5" t="n"/>
      <c r="B42" s="5" t="n"/>
      <c r="C42" s="5" t="n"/>
      <c r="D42" s="5" t="n"/>
      <c r="E42" s="9" t="n"/>
      <c r="F42" s="10">
        <f>IF(OR(C42="",E42="",D42=""),"",E42/(C42*IF(OR(D42="g",D42="ml"),0.001,1)))</f>
        <v/>
      </c>
      <c r="G42" s="6">
        <f>IF(F42="","",IF(OR(D42="g",D42="kg"),"€/kg",IF(OR(D42="ml",D42="l"),"€/l","€/ud")))</f>
        <v/>
      </c>
      <c r="H42" s="6">
        <f>IF(OR(F42="",A42=""),"",IF(F42=_xlfn.MINIFS($F$5:$F$44,$A$5:$A$44,A42),"✓ más barato",""))</f>
        <v/>
      </c>
    </row>
    <row r="43">
      <c r="A43" s="5" t="n"/>
      <c r="B43" s="5" t="n"/>
      <c r="C43" s="5" t="n"/>
      <c r="D43" s="5" t="n"/>
      <c r="E43" s="9" t="n"/>
      <c r="F43" s="10">
        <f>IF(OR(C43="",E43="",D43=""),"",E43/(C43*IF(OR(D43="g",D43="ml"),0.001,1)))</f>
        <v/>
      </c>
      <c r="G43" s="6">
        <f>IF(F43="","",IF(OR(D43="g",D43="kg"),"€/kg",IF(OR(D43="ml",D43="l"),"€/l","€/ud")))</f>
        <v/>
      </c>
      <c r="H43" s="6">
        <f>IF(OR(F43="",A43=""),"",IF(F43=_xlfn.MINIFS($F$5:$F$44,$A$5:$A$44,A43),"✓ más barato",""))</f>
        <v/>
      </c>
    </row>
    <row r="44">
      <c r="A44" s="5" t="n"/>
      <c r="B44" s="5" t="n"/>
      <c r="C44" s="5" t="n"/>
      <c r="D44" s="5" t="n"/>
      <c r="E44" s="9" t="n"/>
      <c r="F44" s="10">
        <f>IF(OR(C44="",E44="",D44=""),"",E44/(C44*IF(OR(D44="g",D44="ml"),0.001,1)))</f>
        <v/>
      </c>
      <c r="G44" s="6">
        <f>IF(F44="","",IF(OR(D44="g",D44="kg"),"€/kg",IF(OR(D44="ml",D44="l"),"€/l","€/ud")))</f>
        <v/>
      </c>
      <c r="H44" s="6">
        <f>IF(OR(F44="",A44=""),"",IF(F44=_xlfn.MINIFS($F$5:$F$44,$A$5:$A$44,A44),"✓ más barato",""))</f>
        <v/>
      </c>
    </row>
  </sheetData>
  <mergeCells count="2">
    <mergeCell ref="A2:H2"/>
    <mergeCell ref="A1:H1"/>
  </mergeCells>
  <conditionalFormatting sqref="A5:H44">
    <cfRule type="expression" priority="1" dxfId="0">
      <formula>$H5="✓ más barato"</formula>
    </cfRule>
  </conditionalFormatting>
  <dataValidations count="1">
    <dataValidation sqref="D5:D44" showDropDown="0" showInputMessage="0" showErrorMessage="0" allowBlank="0" type="list">
      <formula1>"g,kg,ml,l,ud"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8" customWidth="1" min="3" max="3"/>
    <col width="18" customWidth="1" min="4" max="4"/>
    <col width="10" customWidth="1" min="5" max="5"/>
    <col width="4" customWidth="1" min="6" max="6"/>
    <col width="30" customWidth="1" min="7" max="7"/>
  </cols>
  <sheetData>
    <row r="1" ht="34" customHeight="1">
      <c r="A1" s="1" t="inlineStr">
        <is>
          <t>Lista de la compra</t>
        </is>
      </c>
    </row>
    <row r="2">
      <c r="A2" s="2" t="inlineStr">
        <is>
          <t>Apunta, marca ✓ al comprar y vigila el presupuesto.</t>
        </is>
      </c>
    </row>
    <row r="4">
      <c r="A4" s="8" t="inlineStr">
        <is>
          <t>Producto</t>
        </is>
      </c>
      <c r="B4" s="8" t="inlineStr">
        <is>
          <t>Cantidad</t>
        </is>
      </c>
      <c r="C4" s="8" t="inlineStr">
        <is>
          <t>Prioridad</t>
        </is>
      </c>
      <c r="D4" s="8" t="inlineStr">
        <is>
          <t>Precio estimado (€)</t>
        </is>
      </c>
      <c r="E4" s="8" t="inlineStr">
        <is>
          <t>Comprado</t>
        </is>
      </c>
      <c r="G4" s="11" t="inlineStr">
        <is>
          <t>Presupuesto de la semana (€)</t>
        </is>
      </c>
    </row>
    <row r="5">
      <c r="A5" s="5" t="n"/>
      <c r="B5" s="5" t="n"/>
      <c r="C5" s="5" t="n"/>
      <c r="D5" s="9" t="n"/>
      <c r="E5" s="5" t="n"/>
      <c r="G5" s="12" t="n"/>
    </row>
    <row r="6">
      <c r="A6" s="5" t="n"/>
      <c r="B6" s="5" t="n"/>
      <c r="C6" s="5" t="n"/>
      <c r="D6" s="9" t="n"/>
      <c r="E6" s="5" t="n"/>
      <c r="G6" s="11" t="inlineStr">
        <is>
          <t>Total estimado</t>
        </is>
      </c>
    </row>
    <row r="7">
      <c r="A7" s="5" t="n"/>
      <c r="B7" s="5" t="n"/>
      <c r="C7" s="5" t="n"/>
      <c r="D7" s="9" t="n"/>
      <c r="E7" s="5" t="n"/>
      <c r="G7" s="13">
        <f>SUM(D5:D54)</f>
        <v/>
      </c>
    </row>
    <row r="8">
      <c r="A8" s="5" t="n"/>
      <c r="B8" s="5" t="n"/>
      <c r="C8" s="5" t="n"/>
      <c r="D8" s="9" t="n"/>
      <c r="E8" s="5" t="n"/>
      <c r="G8" s="11" t="inlineStr">
        <is>
          <t>Ya en el carro</t>
        </is>
      </c>
    </row>
    <row r="9">
      <c r="A9" s="5" t="n"/>
      <c r="B9" s="5" t="n"/>
      <c r="C9" s="5" t="n"/>
      <c r="D9" s="9" t="n"/>
      <c r="E9" s="5" t="n"/>
      <c r="G9" s="13">
        <f>SUMIF(E5:E54,"✓",D5:D54)</f>
        <v/>
      </c>
    </row>
    <row r="10">
      <c r="A10" s="5" t="n"/>
      <c r="B10" s="5" t="n"/>
      <c r="C10" s="5" t="n"/>
      <c r="D10" s="9" t="n"/>
      <c r="E10" s="5" t="n"/>
      <c r="G10" s="11" t="inlineStr">
        <is>
          <t>Te sobra / te falta</t>
        </is>
      </c>
    </row>
    <row r="11">
      <c r="A11" s="5" t="n"/>
      <c r="B11" s="5" t="n"/>
      <c r="C11" s="5" t="n"/>
      <c r="D11" s="9" t="n"/>
      <c r="E11" s="5" t="n"/>
      <c r="G11" s="14">
        <f>IF(G5="","",G5-G7)</f>
        <v/>
      </c>
    </row>
    <row r="12">
      <c r="A12" s="5" t="n"/>
      <c r="B12" s="5" t="n"/>
      <c r="C12" s="5" t="n"/>
      <c r="D12" s="9" t="n"/>
      <c r="E12" s="5" t="n"/>
    </row>
    <row r="13">
      <c r="A13" s="5" t="n"/>
      <c r="B13" s="5" t="n"/>
      <c r="C13" s="5" t="n"/>
      <c r="D13" s="9" t="n"/>
      <c r="E13" s="5" t="n"/>
    </row>
    <row r="14">
      <c r="A14" s="5" t="n"/>
      <c r="B14" s="5" t="n"/>
      <c r="C14" s="5" t="n"/>
      <c r="D14" s="9" t="n"/>
      <c r="E14" s="5" t="n"/>
    </row>
    <row r="15">
      <c r="A15" s="5" t="n"/>
      <c r="B15" s="5" t="n"/>
      <c r="C15" s="5" t="n"/>
      <c r="D15" s="9" t="n"/>
      <c r="E15" s="5" t="n"/>
    </row>
    <row r="16">
      <c r="A16" s="5" t="n"/>
      <c r="B16" s="5" t="n"/>
      <c r="C16" s="5" t="n"/>
      <c r="D16" s="9" t="n"/>
      <c r="E16" s="5" t="n"/>
    </row>
    <row r="17">
      <c r="A17" s="5" t="n"/>
      <c r="B17" s="5" t="n"/>
      <c r="C17" s="5" t="n"/>
      <c r="D17" s="9" t="n"/>
      <c r="E17" s="5" t="n"/>
    </row>
    <row r="18">
      <c r="A18" s="5" t="n"/>
      <c r="B18" s="5" t="n"/>
      <c r="C18" s="5" t="n"/>
      <c r="D18" s="9" t="n"/>
      <c r="E18" s="5" t="n"/>
    </row>
    <row r="19">
      <c r="A19" s="5" t="n"/>
      <c r="B19" s="5" t="n"/>
      <c r="C19" s="5" t="n"/>
      <c r="D19" s="9" t="n"/>
      <c r="E19" s="5" t="n"/>
    </row>
    <row r="20">
      <c r="A20" s="5" t="n"/>
      <c r="B20" s="5" t="n"/>
      <c r="C20" s="5" t="n"/>
      <c r="D20" s="9" t="n"/>
      <c r="E20" s="5" t="n"/>
    </row>
    <row r="21">
      <c r="A21" s="5" t="n"/>
      <c r="B21" s="5" t="n"/>
      <c r="C21" s="5" t="n"/>
      <c r="D21" s="9" t="n"/>
      <c r="E21" s="5" t="n"/>
    </row>
    <row r="22">
      <c r="A22" s="5" t="n"/>
      <c r="B22" s="5" t="n"/>
      <c r="C22" s="5" t="n"/>
      <c r="D22" s="9" t="n"/>
      <c r="E22" s="5" t="n"/>
    </row>
    <row r="23">
      <c r="A23" s="5" t="n"/>
      <c r="B23" s="5" t="n"/>
      <c r="C23" s="5" t="n"/>
      <c r="D23" s="9" t="n"/>
      <c r="E23" s="5" t="n"/>
    </row>
    <row r="24">
      <c r="A24" s="5" t="n"/>
      <c r="B24" s="5" t="n"/>
      <c r="C24" s="5" t="n"/>
      <c r="D24" s="9" t="n"/>
      <c r="E24" s="5" t="n"/>
    </row>
    <row r="25">
      <c r="A25" s="5" t="n"/>
      <c r="B25" s="5" t="n"/>
      <c r="C25" s="5" t="n"/>
      <c r="D25" s="9" t="n"/>
      <c r="E25" s="5" t="n"/>
    </row>
    <row r="26">
      <c r="A26" s="5" t="n"/>
      <c r="B26" s="5" t="n"/>
      <c r="C26" s="5" t="n"/>
      <c r="D26" s="9" t="n"/>
      <c r="E26" s="5" t="n"/>
    </row>
    <row r="27">
      <c r="A27" s="5" t="n"/>
      <c r="B27" s="5" t="n"/>
      <c r="C27" s="5" t="n"/>
      <c r="D27" s="9" t="n"/>
      <c r="E27" s="5" t="n"/>
    </row>
    <row r="28">
      <c r="A28" s="5" t="n"/>
      <c r="B28" s="5" t="n"/>
      <c r="C28" s="5" t="n"/>
      <c r="D28" s="9" t="n"/>
      <c r="E28" s="5" t="n"/>
    </row>
    <row r="29">
      <c r="A29" s="5" t="n"/>
      <c r="B29" s="5" t="n"/>
      <c r="C29" s="5" t="n"/>
      <c r="D29" s="9" t="n"/>
      <c r="E29" s="5" t="n"/>
    </row>
    <row r="30">
      <c r="A30" s="5" t="n"/>
      <c r="B30" s="5" t="n"/>
      <c r="C30" s="5" t="n"/>
      <c r="D30" s="9" t="n"/>
      <c r="E30" s="5" t="n"/>
    </row>
    <row r="31">
      <c r="A31" s="5" t="n"/>
      <c r="B31" s="5" t="n"/>
      <c r="C31" s="5" t="n"/>
      <c r="D31" s="9" t="n"/>
      <c r="E31" s="5" t="n"/>
    </row>
    <row r="32">
      <c r="A32" s="5" t="n"/>
      <c r="B32" s="5" t="n"/>
      <c r="C32" s="5" t="n"/>
      <c r="D32" s="9" t="n"/>
      <c r="E32" s="5" t="n"/>
    </row>
    <row r="33">
      <c r="A33" s="5" t="n"/>
      <c r="B33" s="5" t="n"/>
      <c r="C33" s="5" t="n"/>
      <c r="D33" s="9" t="n"/>
      <c r="E33" s="5" t="n"/>
    </row>
    <row r="34">
      <c r="A34" s="5" t="n"/>
      <c r="B34" s="5" t="n"/>
      <c r="C34" s="5" t="n"/>
      <c r="D34" s="9" t="n"/>
      <c r="E34" s="5" t="n"/>
    </row>
    <row r="35">
      <c r="A35" s="5" t="n"/>
      <c r="B35" s="5" t="n"/>
      <c r="C35" s="5" t="n"/>
      <c r="D35" s="9" t="n"/>
      <c r="E35" s="5" t="n"/>
    </row>
    <row r="36">
      <c r="A36" s="5" t="n"/>
      <c r="B36" s="5" t="n"/>
      <c r="C36" s="5" t="n"/>
      <c r="D36" s="9" t="n"/>
      <c r="E36" s="5" t="n"/>
    </row>
    <row r="37">
      <c r="A37" s="5" t="n"/>
      <c r="B37" s="5" t="n"/>
      <c r="C37" s="5" t="n"/>
      <c r="D37" s="9" t="n"/>
      <c r="E37" s="5" t="n"/>
    </row>
    <row r="38">
      <c r="A38" s="5" t="n"/>
      <c r="B38" s="5" t="n"/>
      <c r="C38" s="5" t="n"/>
      <c r="D38" s="9" t="n"/>
      <c r="E38" s="5" t="n"/>
    </row>
    <row r="39">
      <c r="A39" s="5" t="n"/>
      <c r="B39" s="5" t="n"/>
      <c r="C39" s="5" t="n"/>
      <c r="D39" s="9" t="n"/>
      <c r="E39" s="5" t="n"/>
    </row>
    <row r="40">
      <c r="A40" s="5" t="n"/>
      <c r="B40" s="5" t="n"/>
      <c r="C40" s="5" t="n"/>
      <c r="D40" s="9" t="n"/>
      <c r="E40" s="5" t="n"/>
    </row>
    <row r="41">
      <c r="A41" s="5" t="n"/>
      <c r="B41" s="5" t="n"/>
      <c r="C41" s="5" t="n"/>
      <c r="D41" s="9" t="n"/>
      <c r="E41" s="5" t="n"/>
    </row>
    <row r="42">
      <c r="A42" s="5" t="n"/>
      <c r="B42" s="5" t="n"/>
      <c r="C42" s="5" t="n"/>
      <c r="D42" s="9" t="n"/>
      <c r="E42" s="5" t="n"/>
    </row>
    <row r="43">
      <c r="A43" s="5" t="n"/>
      <c r="B43" s="5" t="n"/>
      <c r="C43" s="5" t="n"/>
      <c r="D43" s="9" t="n"/>
      <c r="E43" s="5" t="n"/>
    </row>
    <row r="44">
      <c r="A44" s="5" t="n"/>
      <c r="B44" s="5" t="n"/>
      <c r="C44" s="5" t="n"/>
      <c r="D44" s="9" t="n"/>
      <c r="E44" s="5" t="n"/>
    </row>
    <row r="45">
      <c r="A45" s="5" t="n"/>
      <c r="B45" s="5" t="n"/>
      <c r="C45" s="5" t="n"/>
      <c r="D45" s="9" t="n"/>
      <c r="E45" s="5" t="n"/>
    </row>
    <row r="46">
      <c r="A46" s="5" t="n"/>
      <c r="B46" s="5" t="n"/>
      <c r="C46" s="5" t="n"/>
      <c r="D46" s="9" t="n"/>
      <c r="E46" s="5" t="n"/>
    </row>
    <row r="47">
      <c r="A47" s="5" t="n"/>
      <c r="B47" s="5" t="n"/>
      <c r="C47" s="5" t="n"/>
      <c r="D47" s="9" t="n"/>
      <c r="E47" s="5" t="n"/>
    </row>
    <row r="48">
      <c r="A48" s="5" t="n"/>
      <c r="B48" s="5" t="n"/>
      <c r="C48" s="5" t="n"/>
      <c r="D48" s="9" t="n"/>
      <c r="E48" s="5" t="n"/>
    </row>
    <row r="49">
      <c r="A49" s="5" t="n"/>
      <c r="B49" s="5" t="n"/>
      <c r="C49" s="5" t="n"/>
      <c r="D49" s="9" t="n"/>
      <c r="E49" s="5" t="n"/>
    </row>
    <row r="50">
      <c r="A50" s="5" t="n"/>
      <c r="B50" s="5" t="n"/>
      <c r="C50" s="5" t="n"/>
      <c r="D50" s="9" t="n"/>
      <c r="E50" s="5" t="n"/>
    </row>
    <row r="51">
      <c r="A51" s="5" t="n"/>
      <c r="B51" s="5" t="n"/>
      <c r="C51" s="5" t="n"/>
      <c r="D51" s="9" t="n"/>
      <c r="E51" s="5" t="n"/>
    </row>
    <row r="52">
      <c r="A52" s="5" t="n"/>
      <c r="B52" s="5" t="n"/>
      <c r="C52" s="5" t="n"/>
      <c r="D52" s="9" t="n"/>
      <c r="E52" s="5" t="n"/>
    </row>
    <row r="53">
      <c r="A53" s="5" t="n"/>
      <c r="B53" s="5" t="n"/>
      <c r="C53" s="5" t="n"/>
      <c r="D53" s="9" t="n"/>
      <c r="E53" s="5" t="n"/>
    </row>
    <row r="54">
      <c r="A54" s="5" t="n"/>
      <c r="B54" s="5" t="n"/>
      <c r="C54" s="5" t="n"/>
      <c r="D54" s="9" t="n"/>
      <c r="E54" s="5" t="n"/>
    </row>
  </sheetData>
  <mergeCells count="2">
    <mergeCell ref="A2:G2"/>
    <mergeCell ref="A1:G1"/>
  </mergeCells>
  <conditionalFormatting sqref="A5:E54">
    <cfRule type="expression" priority="1" dxfId="0">
      <formula>$E5="✓"</formula>
    </cfRule>
  </conditionalFormatting>
  <dataValidations count="2">
    <dataValidation sqref="C5:C54" showDropDown="0" showInputMessage="0" showErrorMessage="0" allowBlank="0" type="list">
      <formula1>"Imprescindible,Me vendría bien,Capricho"</formula1>
    </dataValidation>
    <dataValidation sqref="E5:E54" showDropDown="0" showInputMessage="0" showErrorMessage="0" allowBlank="0" type="list">
      <formula1>"✓"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2026-10-16T19:01:51Z</dcterms:created>
  <dcterms:modified xmlns:dcterms="http://purl.org/dc/terms/" xmlns:xsi="http://www.w3.org/2001/XMLSchema-instance" xsi:type="dcterms:W3CDTF">2026-10-16T19:01:51Z</dcterms:modified>
</cp:coreProperties>
</file>